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<sst xmlns="http://schemas.openxmlformats.org/spreadsheetml/2006/main" count="390" uniqueCount="124">
  <si>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</si>
  <si>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</si>
  <si>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</si>
  <si>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</si>
  <si>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</si>
  <si>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</si>
  <si>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</si>
  <si>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</si>
  <si>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</si>
  <si>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</si>
  <si>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</si>
  <si>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</si>
  <si>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</si>
  <si>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</si>
  <si>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</si>
  <si>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</si>
  <si>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</si>
  <si>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</si>
  <si>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</si>
  <si>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</si>
  <si>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</si>
  <si>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</si>
  <si>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</si>
  <si>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</si>
  <si>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</si>
  <si>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</si>
  <si>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</si>
  <si>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</si>
  <si>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</si>
  <si>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</si>
  <si>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</si>
  <si>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</si>
  <si>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</si>
  <si>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</si>
  <si>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</si>
  <si>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</si>
  <si>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</si>
  <si>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</si>
  <si>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</si>
  <si>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</si>
  <si>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</si>
  <si>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</si>
  <si>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</si>
  <si>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</si>
  <si>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</si>
  <si>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</si>
  <si>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</si>
  <si>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</si>
  <si>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</si>
  <si>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</si>
  <si>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</si>
  <si>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</si>
  <si>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</si>
  <si>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</si>
  <si>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</si>
  <si>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</si>
  <si>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</si>
  <si>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</si>
  <si>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</si>
  <si>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</si>
  <si>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</si>
  <si>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</si>
  <si>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</si>
  <si>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</si>
  <si>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</si>
  <si>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</si>
  <si>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</si>
  <si>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</si>
  <si>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</si>
  <si>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</si>
  <si>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</si>
  <si>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</si>
  <si>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</si>
  <si>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</si>
  <si>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</si>
  <si>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</si>
  <si>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</si>
  <si>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</si>
  <si>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</si>
  <si>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</si>
  <si>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</si>
  <si>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</si>
  <si>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</si>
  <si>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</si>
  <si>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</si>
  <si>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</si>
  <si>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</si>
  <si>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</si>
  <si>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</si>
  <si>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</si>
  <si>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</si>
  <si>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</si>
  <si>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</si>
  <si>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</si>
  <si>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</si>
  <si>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</si>
  <si>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</si>
  <si>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</si>
  <si>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</si>
  <si>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</si>
  <si>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</si>
  <si>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</si>
  <si>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</si>
  <si>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</si>
  <si>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</si>
  <si>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</si>
  <si>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</si>
  <si>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</si>
  <si>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</si>
  <si>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</si>
  <si>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</si>
  <si>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</si>
  <si>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</si>
  <si>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</si>
  <si>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</si>
  <si>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</si>
  <si>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</si>
  <si>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</si>
  <si>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</si>
  <si>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</si>
  <si>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10.10.2017</t>
  </si>
  <si>
    <r>
      <t xml:space="preserve">станом на 10.10.2017р.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</si>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</sst>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25"/>
      <color indexed="8"/>
      <name val="Times New Roman"/>
      <family val="0"/>
    </font>
    <font>
      <sz val="2.65"/>
      <color indexed="8"/>
      <name val="Times New Roman"/>
      <family val="0"/>
    </font>
    <font>
      <sz val="6.2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 val="autoZero"/>
        <c:auto val="0"/>
        <c:lblOffset val="100"/>
        <c:tickLblSkip val="1"/>
        <c:noMultiLvlLbl val="0"/>
      </c:catAx>
      <c:valAx>
        <c:axId val="50151046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115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8706231"/>
        <c:axId val="35702896"/>
      </c:bar3D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6231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890609"/>
        <c:axId val="6253434"/>
      </c:bar3D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20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4665063"/>
        <c:axId val="64876704"/>
      </c:lineChart>
      <c:catAx>
        <c:axId val="146650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019425"/>
        <c:axId val="20521642"/>
      </c:lineChart>
      <c:catAx>
        <c:axId val="470194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194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1 036 824,7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- 75 483,5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- 77 946,6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29614175.73999995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1401.5718700000002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AVERAGE(N4:N9)</f>
        <v>7849.43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7849.4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7849.4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7849.4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7849.4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7849.4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3300</v>
      </c>
      <c r="P10" s="3">
        <f t="shared" si="2"/>
        <v>0</v>
      </c>
      <c r="Q10" s="2">
        <v>7849.4</v>
      </c>
      <c r="R10" s="77"/>
      <c r="S10" s="78"/>
      <c r="T10" s="76"/>
      <c r="U10" s="137"/>
      <c r="V10" s="138"/>
      <c r="W10" s="74">
        <f>R10+S10+U10+T10+V10</f>
        <v>0</v>
      </c>
    </row>
    <row r="11" spans="1:23" ht="12.75">
      <c r="A11" s="10">
        <v>43019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7849.4</v>
      </c>
      <c r="R11" s="75"/>
      <c r="S11" s="69"/>
      <c r="T11" s="76"/>
      <c r="U11" s="137"/>
      <c r="V11" s="138"/>
      <c r="W11" s="74">
        <f t="shared" si="3"/>
        <v>0</v>
      </c>
    </row>
    <row r="12" spans="1:23" ht="12.75">
      <c r="A12" s="10">
        <v>43020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7849.4</v>
      </c>
      <c r="R12" s="75"/>
      <c r="S12" s="69"/>
      <c r="T12" s="76"/>
      <c r="U12" s="137"/>
      <c r="V12" s="138"/>
      <c r="W12" s="74">
        <f t="shared" si="3"/>
        <v>0</v>
      </c>
    </row>
    <row r="13" spans="1:23" ht="12.75">
      <c r="A13" s="10">
        <v>43021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8900</v>
      </c>
      <c r="P13" s="3">
        <f t="shared" si="2"/>
        <v>0</v>
      </c>
      <c r="Q13" s="2">
        <v>7849.4</v>
      </c>
      <c r="R13" s="75"/>
      <c r="S13" s="69"/>
      <c r="T13" s="76"/>
      <c r="U13" s="137"/>
      <c r="V13" s="138"/>
      <c r="W13" s="74">
        <f t="shared" si="3"/>
        <v>0</v>
      </c>
    </row>
    <row r="14" spans="1:23" ht="12.75">
      <c r="A14" s="10">
        <v>43025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7849.4</v>
      </c>
      <c r="R14" s="75"/>
      <c r="S14" s="69"/>
      <c r="T14" s="80"/>
      <c r="U14" s="137"/>
      <c r="V14" s="138"/>
      <c r="W14" s="74">
        <f t="shared" si="3"/>
        <v>0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7849.4</v>
      </c>
      <c r="R15" s="75"/>
      <c r="S15" s="69"/>
      <c r="T15" s="80"/>
      <c r="U15" s="137"/>
      <c r="V15" s="138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7849.4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7849.4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7849.4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7849.4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7849.4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7849.4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7849.4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7849.4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7849.4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17299.2</v>
      </c>
      <c r="C25" s="92">
        <f t="shared" si="4"/>
        <v>20340.1</v>
      </c>
      <c r="D25" s="115">
        <f t="shared" si="4"/>
        <v>177.4</v>
      </c>
      <c r="E25" s="115">
        <f t="shared" si="4"/>
        <v>20162.699999999997</v>
      </c>
      <c r="F25" s="92">
        <f t="shared" si="4"/>
        <v>353.6</v>
      </c>
      <c r="G25" s="92">
        <f t="shared" si="4"/>
        <v>1063.8999999999999</v>
      </c>
      <c r="H25" s="92">
        <f t="shared" si="4"/>
        <v>5133.7</v>
      </c>
      <c r="I25" s="92">
        <f t="shared" si="4"/>
        <v>457.15</v>
      </c>
      <c r="J25" s="92">
        <f t="shared" si="4"/>
        <v>-231.10000000000002</v>
      </c>
      <c r="K25" s="92">
        <f t="shared" si="4"/>
        <v>534.9</v>
      </c>
      <c r="L25" s="92">
        <f t="shared" si="4"/>
        <v>2019</v>
      </c>
      <c r="M25" s="91">
        <f t="shared" si="4"/>
        <v>126.13000000000281</v>
      </c>
      <c r="N25" s="91">
        <f t="shared" si="4"/>
        <v>47096.58</v>
      </c>
      <c r="O25" s="91">
        <f>SUM(O4:O24)</f>
        <v>142115.6</v>
      </c>
      <c r="P25" s="93">
        <f>N25/O25</f>
        <v>0.3313962717674907</v>
      </c>
      <c r="Q25" s="2"/>
      <c r="R25" s="82">
        <f>SUM(R4:R24)</f>
        <v>0</v>
      </c>
      <c r="S25" s="82">
        <f>SUM(S4:S24)</f>
        <v>462.9</v>
      </c>
      <c r="T25" s="82">
        <f>SUM(T4:T24)</f>
        <v>1463.8</v>
      </c>
      <c r="U25" s="126">
        <f>SUM(U4:U24)</f>
        <v>1</v>
      </c>
      <c r="V25" s="127"/>
      <c r="W25" s="82">
        <f>R25+S25+U25+T25+V25</f>
        <v>1927.6999999999998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43018</v>
      </c>
      <c r="S30" s="133">
        <v>1401.5718700000002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43018</v>
      </c>
      <c r="S40" s="132">
        <v>29614.17573999995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C29" sqref="C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29614.17573999995</v>
      </c>
      <c r="B29" s="49">
        <v>30030</v>
      </c>
      <c r="C29" s="49">
        <v>6228.46</v>
      </c>
      <c r="D29" s="49">
        <v>61000</v>
      </c>
      <c r="E29" s="49">
        <v>466.74</v>
      </c>
      <c r="F29" s="49">
        <v>31600</v>
      </c>
      <c r="G29" s="49">
        <v>13037.23</v>
      </c>
      <c r="H29" s="49">
        <v>10</v>
      </c>
      <c r="I29" s="49">
        <v>11</v>
      </c>
      <c r="J29" s="49"/>
      <c r="K29" s="49"/>
      <c r="L29" s="63">
        <f>H29+F29+D29+J29+B29</f>
        <v>122640</v>
      </c>
      <c r="M29" s="50">
        <f>C29+E29+G29+I29</f>
        <v>19743.43</v>
      </c>
      <c r="N29" s="51">
        <f>M29-L29</f>
        <v>-102896.57</v>
      </c>
      <c r="O29" s="166">
        <f>вересень!S30</f>
        <v>1401.5718700000002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569230.73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138865.12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164177.9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18992.54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90471.56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27164.6500000001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1036824.7100000001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61000</v>
      </c>
      <c r="C59" s="9">
        <f>E29</f>
        <v>466.74</v>
      </c>
    </row>
    <row r="60" spans="1:3" ht="12.75">
      <c r="A60" s="83" t="s">
        <v>55</v>
      </c>
      <c r="B60" s="9">
        <f>F29</f>
        <v>31600</v>
      </c>
      <c r="C60" s="9">
        <f>G29</f>
        <v>13037.23</v>
      </c>
    </row>
    <row r="61" spans="1:3" ht="25.5">
      <c r="A61" s="83" t="s">
        <v>56</v>
      </c>
      <c r="B61" s="9">
        <f>H29</f>
        <v>10</v>
      </c>
      <c r="C61" s="9">
        <f>I29</f>
        <v>11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1401.5718700000002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29614.17573999995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2017-10-10T08:38:29Z</dcterms:modified>
  <cp:category/>
  <cp:version/>
  <cp:contentType/>
  <cp:contentStatus/>
</cp:coreProperties>
</file>